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230"/>
  </bookViews>
  <sheets>
    <sheet name="202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7" i="2" l="1"/>
  <c r="P156" i="2"/>
  <c r="P155" i="2"/>
  <c r="P104" i="2"/>
  <c r="P103" i="2"/>
  <c r="P102" i="2"/>
  <c r="O99" i="2"/>
  <c r="N99" i="2"/>
  <c r="M99" i="2"/>
  <c r="L99" i="2"/>
  <c r="K99" i="2"/>
  <c r="J99" i="2"/>
  <c r="I99" i="2"/>
  <c r="H99" i="2"/>
  <c r="G99" i="2"/>
  <c r="F99" i="2"/>
  <c r="E99" i="2"/>
  <c r="D99" i="2"/>
  <c r="P98" i="2"/>
  <c r="P97" i="2"/>
  <c r="P96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P92" i="2"/>
  <c r="P91" i="2"/>
  <c r="P90" i="2"/>
  <c r="P89" i="2"/>
  <c r="P88" i="2"/>
  <c r="P87" i="2"/>
  <c r="O86" i="2"/>
  <c r="O85" i="2" s="1"/>
  <c r="N86" i="2"/>
  <c r="N85" i="2" s="1"/>
  <c r="M86" i="2"/>
  <c r="M85" i="2" s="1"/>
  <c r="L86" i="2"/>
  <c r="K86" i="2"/>
  <c r="J86" i="2"/>
  <c r="J85" i="2" s="1"/>
  <c r="I86" i="2"/>
  <c r="I85" i="2" s="1"/>
  <c r="H86" i="2"/>
  <c r="G86" i="2"/>
  <c r="F86" i="2"/>
  <c r="E86" i="2"/>
  <c r="D86" i="2"/>
  <c r="L85" i="2"/>
  <c r="K85" i="2"/>
  <c r="P84" i="2"/>
  <c r="P83" i="2"/>
  <c r="O82" i="2"/>
  <c r="N82" i="2"/>
  <c r="M82" i="2"/>
  <c r="L82" i="2"/>
  <c r="K82" i="2"/>
  <c r="J82" i="2"/>
  <c r="I82" i="2"/>
  <c r="H82" i="2"/>
  <c r="G82" i="2"/>
  <c r="F82" i="2"/>
  <c r="E82" i="2"/>
  <c r="D82" i="2"/>
  <c r="P81" i="2"/>
  <c r="P80" i="2"/>
  <c r="P77" i="2" s="1"/>
  <c r="P79" i="2"/>
  <c r="P78" i="2"/>
  <c r="O77" i="2"/>
  <c r="N77" i="2"/>
  <c r="M77" i="2"/>
  <c r="L77" i="2"/>
  <c r="K77" i="2"/>
  <c r="J77" i="2"/>
  <c r="I77" i="2"/>
  <c r="H77" i="2"/>
  <c r="G77" i="2"/>
  <c r="F77" i="2"/>
  <c r="E77" i="2"/>
  <c r="D77" i="2"/>
  <c r="P76" i="2"/>
  <c r="P75" i="2"/>
  <c r="P74" i="2"/>
  <c r="P73" i="2"/>
  <c r="P72" i="2"/>
  <c r="P71" i="2"/>
  <c r="P70" i="2"/>
  <c r="P69" i="2"/>
  <c r="P68" i="2"/>
  <c r="P67" i="2"/>
  <c r="P66" i="2"/>
  <c r="P65" i="2"/>
  <c r="O64" i="2"/>
  <c r="N64" i="2"/>
  <c r="M64" i="2"/>
  <c r="L64" i="2"/>
  <c r="K64" i="2"/>
  <c r="J64" i="2"/>
  <c r="I64" i="2"/>
  <c r="H64" i="2"/>
  <c r="G64" i="2"/>
  <c r="F64" i="2"/>
  <c r="E64" i="2"/>
  <c r="D64" i="2"/>
  <c r="H85" i="2" l="1"/>
  <c r="G85" i="2"/>
  <c r="F85" i="2"/>
  <c r="E85" i="2"/>
  <c r="D85" i="2"/>
  <c r="D63" i="2"/>
  <c r="P82" i="2"/>
  <c r="P99" i="2"/>
  <c r="M63" i="2"/>
  <c r="E63" i="2"/>
  <c r="P86" i="2"/>
  <c r="I63" i="2"/>
  <c r="H63" i="2"/>
  <c r="L63" i="2"/>
  <c r="F63" i="2"/>
  <c r="J63" i="2"/>
  <c r="N63" i="2"/>
  <c r="P64" i="2"/>
  <c r="G63" i="2"/>
  <c r="K63" i="2"/>
  <c r="O63" i="2"/>
  <c r="P85" i="2" l="1"/>
  <c r="P63" i="2" s="1"/>
</calcChain>
</file>

<file path=xl/sharedStrings.xml><?xml version="1.0" encoding="utf-8"?>
<sst xmlns="http://schemas.openxmlformats.org/spreadsheetml/2006/main" count="264" uniqueCount="212">
  <si>
    <t>Приложение 2</t>
  </si>
  <si>
    <t>к Правилам государственного контроля</t>
  </si>
  <si>
    <t>за качеством оказания государственных услуг</t>
  </si>
  <si>
    <t>Форма</t>
  </si>
  <si>
    <t xml:space="preserve">Отчет о работе </t>
  </si>
  <si>
    <t xml:space="preserve">местного исполнительного органа по внутреннему контролю </t>
  </si>
  <si>
    <t>№ п/п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</si>
  <si>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</si>
  <si>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</si>
  <si>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</si>
  <si>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</si>
  <si>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</si>
  <si>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>Всего 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</si>
  <si>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</si>
  <si>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</si>
  <si>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</si>
  <si>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</si>
  <si>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</si>
  <si>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</si>
  <si>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</si>
  <si>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</si>
  <si>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</si>
  <si>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</si>
  <si>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</si>
  <si>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</si>
  <si>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</t>
  </si>
  <si>
    <t>1.</t>
  </si>
  <si>
    <t>Количество проведенных контрольных мероприятий, всего</t>
  </si>
  <si>
    <t>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</si>
  <si>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</si>
  <si>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</si>
  <si>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</si>
  <si>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</si>
  <si>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</si>
  <si>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</si>
  <si>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</si>
  <si>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</si>
  <si>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</si>
  <si>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</si>
  <si>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</si>
  <si>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</si>
  <si>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</si>
  <si>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</si>
  <si>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</t>
  </si>
  <si>
    <t>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</si>
  <si>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</si>
  <si>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</si>
  <si>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</si>
  <si>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</si>
  <si>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</si>
  <si>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</si>
  <si>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</si>
  <si>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</si>
  <si>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</si>
  <si>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факты истребования документов,</t>
  </si>
  <si>
    <t>не предусмотренных утвержденным стандартом государственной услуги</t>
  </si>
  <si>
    <t>3.5.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</si>
  <si>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</si>
  <si>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</si>
  <si>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</t>
  </si>
  <si>
    <t>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</si>
  <si>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</si>
  <si>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</si>
  <si>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</si>
  <si>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 xml:space="preserve">Количество выявленных в ходе контрольных мероприятий нарушений сроков рассмотрения жалоб  </t>
  </si>
  <si>
    <t>7.</t>
  </si>
  <si>
    <t>Количество наложенных дисциплинарных взысканий по итогам контрольных мероприятий, всего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</si>
  <si>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</si>
  <si>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</si>
  <si>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</si>
  <si>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</si>
  <si>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</si>
  <si>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</si>
  <si>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</si>
  <si>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</si>
  <si>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</si>
  <si>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</si>
  <si>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</si>
  <si>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</si>
  <si>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</si>
  <si>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</t>
  </si>
  <si>
    <t>привлеченных к дисциплинарной ответственности, всего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</si>
  <si>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</si>
  <si>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</si>
  <si>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</si>
  <si>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</si>
  <si>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</si>
  <si>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</si>
  <si>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</si>
  <si>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</t>
  </si>
  <si>
    <t>9.1.</t>
  </si>
  <si>
    <t xml:space="preserve">исполненных </t>
  </si>
  <si>
    <t>9.2.</t>
  </si>
  <si>
    <t xml:space="preserve">неисполненных </t>
  </si>
  <si>
    <t>2. Информация о результатах мониторинга качества оказания государственных услуг</t>
  </si>
  <si>
    <t>10.</t>
  </si>
  <si>
    <t>Общее количество видов государственных услуг в Реестре государственных услуг, всего</t>
  </si>
  <si>
    <t>10.1.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</si>
  <si>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</si>
  <si>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</si>
  <si>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11.</t>
  </si>
  <si>
    <t>Общее количество утвержденных регламентов государственных услуг</t>
  </si>
  <si>
    <t>Количество оказанных государственных услуг – всего, из них:</t>
  </si>
  <si>
    <t>12.1.</t>
  </si>
  <si>
    <t>оказанных услугодателями (за исключением оказанных через Госкорпорацию) в бумажной форме, всего,               в том числе по видам услуг:</t>
  </si>
  <si>
    <t>Добровольное анонимное и обязательное конфиденциальное медицинское обследование на наличие ВИЧ-инфекции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</si>
  <si>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</si>
  <si>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 с медицинской организации, оказывающей первичную медико-санитарную помощь</t>
  </si>
  <si>
    <t>Выдача справки о временной нетрудоспособности с медицинской организации, оказывающей первичную медико-санитарную помощь</t>
  </si>
  <si>
    <t>Выдача выписки из медицинской карты стационарного больного</t>
  </si>
  <si>
    <t>Выдача документов о прохождении подготовки, повышении квалификации и переподготовке кадров отрасли здравоохранения</t>
  </si>
  <si>
    <t>Выдача справки с туберкулезного диспансера</t>
  </si>
  <si>
    <t>12.2.</t>
  </si>
  <si>
    <t>оказанных услугодателями 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 в том числе по видам услуг: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</si>
  <si>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</si>
  <si>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</si>
  <si>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</si>
  <si>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психоневрологического диспансера</t>
  </si>
  <si>
    <t>Выдача справки с наркологического диспансера</t>
  </si>
  <si>
    <t>12.3.</t>
  </si>
  <si>
    <t>оказанных через Госкорпорацию, всего, в том числе по видам услуг:</t>
  </si>
  <si>
    <t xml:space="preserve"> </t>
  </si>
  <si>
    <t>12.4.</t>
  </si>
  <si>
    <t>оказанных в электронном виде, всег , из них:</t>
  </si>
  <si>
    <t>12.4.1.</t>
  </si>
  <si>
    <t>оказанных в электронном виде через веб-портал «электронное правительство» в том числе по видам услуг:</t>
  </si>
  <si>
    <t>12.4.2.</t>
  </si>
  <si>
    <t>оказанных в электронном виде через</t>
  </si>
  <si>
    <t>ГБД «Е-лицензирование»</t>
  </si>
  <si>
    <t>в том числе по видам услуг:</t>
  </si>
  <si>
    <t>Выдача лицензии на медицинскую деятельность</t>
  </si>
  <si>
    <t>Выдача лицензии на фармацевтическую деятельность</t>
  </si>
  <si>
    <t>Выдача лицензии на осуществление деятельности в сфере оборота наркотических средств, психотропных веществ и прекурсоров в области здравоохранения</t>
  </si>
  <si>
    <t>12.4.3.</t>
  </si>
  <si>
    <t>информационные системы услугодателя</t>
  </si>
  <si>
    <t>13.</t>
  </si>
  <si>
    <t>Количество отказов в оказании государственных услуг, всего</t>
  </si>
  <si>
    <t>13.1.</t>
  </si>
  <si>
    <t>количество необоснованных отказов</t>
  </si>
  <si>
    <t>14.</t>
  </si>
  <si>
    <t>Количество государственных услуг, оказанных с нарушением установленных сроков, всего,</t>
  </si>
  <si>
    <t>в том числе:</t>
  </si>
  <si>
    <t>14.1.</t>
  </si>
  <si>
    <t>оказанных с нарушением установленных сроков услугодателями (за исключением оказанных через Госкорпорацию) в бумажном виде, всего,</t>
  </si>
  <si>
    <t>14.2.</t>
  </si>
  <si>
    <t>оказанных с нарушением установленных сроков через Госкорпорацию, всего,</t>
  </si>
  <si>
    <t xml:space="preserve">Наименование государственной услуги </t>
  </si>
  <si>
    <t>14.3.</t>
  </si>
  <si>
    <t xml:space="preserve">оказанных с нарушением установленных сроков в электронном виде, всего, </t>
  </si>
  <si>
    <t>15.</t>
  </si>
  <si>
    <t xml:space="preserve">Количество жалоб на качество оказанных государственных услуг – всего, </t>
  </si>
  <si>
    <t>15.01.</t>
  </si>
  <si>
    <t>Количество жалоб на качество государственных услуг, оказанных услугодателями (за исключением оказанных через Госкорпорацию)</t>
  </si>
  <si>
    <t xml:space="preserve">в бумажном виде, всего, </t>
  </si>
  <si>
    <t>15.02.</t>
  </si>
  <si>
    <t xml:space="preserve">Количество жалоб на качество государственных услуг, оказанных через Госкорпорацию, всего, </t>
  </si>
  <si>
    <t>15.03.</t>
  </si>
  <si>
    <t>Количество жалоб на качество государственных услуг, оказанных</t>
  </si>
  <si>
    <t xml:space="preserve">в электронном виде, всего, </t>
  </si>
  <si>
    <t>16.</t>
  </si>
  <si>
    <t>Источники поступления жалоб на качество оказания государственной услуги:</t>
  </si>
  <si>
    <t>16.01.</t>
  </si>
  <si>
    <t>от физических лиц</t>
  </si>
  <si>
    <t>16.02.</t>
  </si>
  <si>
    <t>от государственных органов</t>
  </si>
  <si>
    <t>16.03.</t>
  </si>
  <si>
    <t>от юридических лиц</t>
  </si>
  <si>
    <t>16.04.</t>
  </si>
  <si>
    <t>поручения уполномоченного органа по оценке и контролю за качеством оказания государственных услуг</t>
  </si>
  <si>
    <t>16.05.</t>
  </si>
  <si>
    <t>от акима области</t>
  </si>
  <si>
    <t>16.06.</t>
  </si>
  <si>
    <t>из средств массовой информации</t>
  </si>
  <si>
    <t>16.07.</t>
  </si>
  <si>
    <t>из других источников</t>
  </si>
  <si>
    <t>17.</t>
  </si>
  <si>
    <t xml:space="preserve">Количество нарушений сроков рассмотрения жалоб лиц на качество оказанных государственных услуг, всего, </t>
  </si>
  <si>
    <t>17.01.</t>
  </si>
  <si>
    <t>оказанных услугодателями</t>
  </si>
  <si>
    <t xml:space="preserve">(за исключением оказанных через Госкорпорацию) в бумажном виде, всего, </t>
  </si>
  <si>
    <t>17.02.</t>
  </si>
  <si>
    <t xml:space="preserve">оказанных через Госкорпорацию, всего, </t>
  </si>
  <si>
    <t>17.03.</t>
  </si>
  <si>
    <t xml:space="preserve">оказанных в электронном виде, всего, </t>
  </si>
  <si>
    <t>18.</t>
  </si>
  <si>
    <t>19.</t>
  </si>
  <si>
    <t>20.</t>
  </si>
  <si>
    <t>Количество проведенных разъяснительных мероприятий по повышению качества оказания государственных услуг</t>
  </si>
  <si>
    <t>21.</t>
  </si>
  <si>
    <t>Охват населения разъяснительными мероприятиями по повышению качества оказания государственных услуг</t>
  </si>
  <si>
    <t>22.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</si>
  <si>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</si>
  <si>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</t>
  </si>
  <si>
    <t xml:space="preserve">Адрес: </t>
  </si>
  <si>
    <t>Фамилия и телефон исполнителя:</t>
  </si>
  <si>
    <t>Руководитель :</t>
  </si>
  <si>
    <t>подпись</t>
  </si>
  <si>
    <t>Дата:</t>
  </si>
  <si>
    <t>М.П.</t>
  </si>
  <si>
    <t>Регистрация согласия или отзыва согласия на прижизненное добровольное пожертвование тканей (части ткани) и (или) органов (части органов) после смерти в целях трансплантации</t>
  </si>
  <si>
    <t>Оказание скорой медицинской помощи</t>
  </si>
  <si>
    <t>Выдача направления пациентам на госпитализацию в стационар в рамках гарантированного объема бесплатной медицинской помощи через Бюро госпитализации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</si>
  <si>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</si>
  <si>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</si>
  <si>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КГП на ПХВ «Городская поликлиника №2»</t>
  </si>
  <si>
    <t>Васильева 123</t>
  </si>
  <si>
    <t>Елисеева И.М.( 50-16-24)</t>
  </si>
  <si>
    <t>Абилев Ж.М. _______________________________</t>
  </si>
  <si>
    <t>Выдача заключения о нуждаемости в санаторно-курортном лечении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</si>
  <si>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</si>
  <si>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 xml:space="preserve"> « 01»   июня  2021 года</t>
  </si>
  <si>
    <t>Отчетный период  за 5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</si>
</sst>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9"/>
  <sheetViews>
    <sheetView tabSelected="1" topLeftCell="A154" workbookViewId="0">
      <selection activeCell="J71" sqref="J71"/>
    </sheetView>
  </sheetViews>
  <sheetFormatPr defaultRowHeight="12.75" x14ac:dyDescent="0.2"/>
  <cols>
    <col min="1" max="1" width="5.5703125" customWidth="1"/>
    <col min="3" max="3" width="27.140625" customWidth="1"/>
    <col min="16" max="16" width="17.28515625" customWidth="1"/>
  </cols>
  <sheetData>
    <row r="2" spans="2:16" ht="15" customHeight="1" x14ac:dyDescent="0.2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16" ht="15" customHeight="1" x14ac:dyDescent="0.2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15" customHeight="1" x14ac:dyDescent="0.2"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2:16" ht="15" customHeight="1" x14ac:dyDescent="0.2">
      <c r="B5" s="81" t="s">
        <v>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16" ht="18.75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6" ht="18.75" customHeight="1" x14ac:dyDescent="0.2">
      <c r="B7" s="76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2:16" ht="18.75" customHeight="1" x14ac:dyDescent="0.2">
      <c r="B8" s="76" t="s">
        <v>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2:16" ht="18.75" customHeight="1" x14ac:dyDescent="0.2">
      <c r="B9" s="76" t="s">
        <v>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2:16" ht="18.75" x14ac:dyDescent="0.2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2:16" ht="18.75" customHeight="1" x14ac:dyDescent="0.2">
      <c r="B11" s="76" t="s">
        <v>211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2:16" ht="13.5" thickBot="1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16" ht="37.5" customHeight="1" thickBot="1" x14ac:dyDescent="0.25">
      <c r="B13" s="58" t="s">
        <v>6</v>
      </c>
      <c r="C13" s="58" t="s">
        <v>7</v>
      </c>
      <c r="D13" s="78" t="s">
        <v>8</v>
      </c>
      <c r="E13" s="79"/>
      <c r="F13" s="80"/>
      <c r="G13" s="78" t="s">
        <v>9</v>
      </c>
      <c r="H13" s="79"/>
      <c r="I13" s="80"/>
      <c r="J13" s="78" t="s">
        <v>10</v>
      </c>
      <c r="K13" s="79"/>
      <c r="L13" s="80"/>
      <c r="M13" s="78" t="s">
        <v>11</v>
      </c>
      <c r="N13" s="79"/>
      <c r="O13" s="80"/>
      <c r="P13" s="58" t="s">
        <v>12</v>
      </c>
    </row>
    <row r="14" spans="2:16" ht="13.5" thickBot="1" x14ac:dyDescent="0.25">
      <c r="B14" s="59"/>
      <c r="C14" s="59"/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18</v>
      </c>
      <c r="J14" s="1" t="s">
        <v>19</v>
      </c>
      <c r="K14" s="1" t="s">
        <v>20</v>
      </c>
      <c r="L14" s="1" t="s">
        <v>21</v>
      </c>
      <c r="M14" s="1" t="s">
        <v>22</v>
      </c>
      <c r="N14" s="1" t="s">
        <v>23</v>
      </c>
      <c r="O14" s="1" t="s">
        <v>24</v>
      </c>
      <c r="P14" s="59"/>
    </row>
    <row r="15" spans="2:16" ht="13.5" thickBot="1" x14ac:dyDescent="0.25">
      <c r="B15" s="73" t="s">
        <v>25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2:16" ht="36" customHeight="1" x14ac:dyDescent="0.2">
      <c r="B16" s="58" t="s">
        <v>26</v>
      </c>
      <c r="C16" s="2" t="s">
        <v>27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2:16" ht="13.5" thickBot="1" x14ac:dyDescent="0.25">
      <c r="B17" s="59"/>
      <c r="C17" s="3" t="s">
        <v>28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39.75" customHeight="1" thickBot="1" x14ac:dyDescent="0.25">
      <c r="B18" s="49" t="s">
        <v>29</v>
      </c>
      <c r="C18" s="3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36.75" customHeight="1" thickBot="1" x14ac:dyDescent="0.25">
      <c r="B19" s="49" t="s">
        <v>31</v>
      </c>
      <c r="C19" s="3" t="s">
        <v>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35.25" customHeight="1" x14ac:dyDescent="0.2">
      <c r="B20" s="58" t="s">
        <v>33</v>
      </c>
      <c r="C20" s="2" t="s">
        <v>34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2:16" ht="13.5" thickBot="1" x14ac:dyDescent="0.25">
      <c r="B21" s="59"/>
      <c r="C21" s="3" t="s">
        <v>28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28.5" customHeight="1" thickBot="1" x14ac:dyDescent="0.25">
      <c r="B22" s="49" t="s">
        <v>35</v>
      </c>
      <c r="C22" s="3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21" customHeight="1" thickBot="1" x14ac:dyDescent="0.25">
      <c r="B23" s="49" t="s">
        <v>37</v>
      </c>
      <c r="C23" s="3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7.75" customHeight="1" x14ac:dyDescent="0.2">
      <c r="B24" s="58" t="s">
        <v>39</v>
      </c>
      <c r="C24" s="2" t="s">
        <v>40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39" customHeight="1" thickBot="1" x14ac:dyDescent="0.25">
      <c r="B25" s="59"/>
      <c r="C25" s="3" t="s">
        <v>41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24" customHeight="1" x14ac:dyDescent="0.2">
      <c r="B26" s="58" t="s">
        <v>42</v>
      </c>
      <c r="C26" s="2" t="s">
        <v>43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ht="86.45" customHeight="1" thickBot="1" x14ac:dyDescent="0.25">
      <c r="B27" s="59"/>
      <c r="C27" s="3" t="s">
        <v>44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2:16" ht="29.25" customHeight="1" thickBot="1" x14ac:dyDescent="0.25">
      <c r="B28" s="49" t="s">
        <v>45</v>
      </c>
      <c r="C28" s="3" t="s">
        <v>46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0" customHeight="1" thickBot="1" x14ac:dyDescent="0.25">
      <c r="B29" s="49" t="s">
        <v>47</v>
      </c>
      <c r="C29" s="3" t="s">
        <v>48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84" customHeight="1" thickBot="1" x14ac:dyDescent="0.25">
      <c r="B30" s="49" t="s">
        <v>49</v>
      </c>
      <c r="C30" s="3" t="s">
        <v>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69.75" customHeight="1" thickBot="1" x14ac:dyDescent="0.25">
      <c r="B31" s="49" t="s">
        <v>51</v>
      </c>
      <c r="C31" s="3" t="s">
        <v>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26.25" customHeight="1" x14ac:dyDescent="0.2">
      <c r="B32" s="58" t="s">
        <v>53</v>
      </c>
      <c r="C32" s="2" t="s">
        <v>54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2:16" ht="45" customHeight="1" thickBot="1" x14ac:dyDescent="0.25">
      <c r="B33" s="59"/>
      <c r="C33" s="3" t="s">
        <v>55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2:16" ht="60.75" customHeight="1" thickBot="1" x14ac:dyDescent="0.25">
      <c r="B34" s="49" t="s">
        <v>56</v>
      </c>
      <c r="C34" s="3" t="s">
        <v>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25.5" customHeight="1" x14ac:dyDescent="0.2">
      <c r="B35" s="58" t="s">
        <v>58</v>
      </c>
      <c r="C35" s="2" t="s">
        <v>59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2:16" ht="27" customHeight="1" thickBot="1" x14ac:dyDescent="0.25">
      <c r="B36" s="59"/>
      <c r="C36" s="3" t="s">
        <v>60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ht="55.5" customHeight="1" thickBot="1" x14ac:dyDescent="0.25">
      <c r="B37" s="49" t="s">
        <v>61</v>
      </c>
      <c r="C37" s="3" t="s">
        <v>62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54.6" customHeight="1" thickBot="1" x14ac:dyDescent="0.25">
      <c r="B38" s="49" t="s">
        <v>63</v>
      </c>
      <c r="C38" s="3" t="s">
        <v>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54.75" customHeight="1" x14ac:dyDescent="0.2">
      <c r="B39" s="58" t="s">
        <v>65</v>
      </c>
      <c r="C39" s="2" t="s">
        <v>66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2:16" ht="17.45" customHeight="1" thickBot="1" x14ac:dyDescent="0.25">
      <c r="B40" s="59"/>
      <c r="C40" s="3" t="s">
        <v>28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ht="15.75" customHeight="1" thickBot="1" x14ac:dyDescent="0.25">
      <c r="B41" s="49" t="s">
        <v>67</v>
      </c>
      <c r="C41" s="3" t="s">
        <v>68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3.5" thickBot="1" x14ac:dyDescent="0.25">
      <c r="B42" s="49" t="s">
        <v>69</v>
      </c>
      <c r="C42" s="3" t="s">
        <v>70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5.75" customHeight="1" thickBot="1" x14ac:dyDescent="0.25">
      <c r="B43" s="49" t="s">
        <v>71</v>
      </c>
      <c r="C43" s="3" t="s">
        <v>72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31.5" customHeight="1" thickBot="1" x14ac:dyDescent="0.25">
      <c r="B44" s="49" t="s">
        <v>73</v>
      </c>
      <c r="C44" s="3" t="s">
        <v>74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4.25" customHeight="1" thickBot="1" x14ac:dyDescent="0.25">
      <c r="B45" s="49" t="s">
        <v>75</v>
      </c>
      <c r="C45" s="3" t="s">
        <v>76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26.25" customHeight="1" thickBot="1" x14ac:dyDescent="0.25">
      <c r="B46" s="49" t="s">
        <v>77</v>
      </c>
      <c r="C46" s="3" t="s">
        <v>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.75" customHeight="1" x14ac:dyDescent="0.2">
      <c r="B47" s="58" t="s">
        <v>79</v>
      </c>
      <c r="C47" s="2" t="s">
        <v>80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2:16" ht="36.75" customHeight="1" x14ac:dyDescent="0.2">
      <c r="B48" s="65"/>
      <c r="C48" s="2" t="s">
        <v>81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ht="13.5" thickBot="1" x14ac:dyDescent="0.25">
      <c r="B49" s="59"/>
      <c r="C49" s="3" t="s">
        <v>28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30.75" customHeight="1" thickBot="1" x14ac:dyDescent="0.25">
      <c r="B50" s="49" t="s">
        <v>82</v>
      </c>
      <c r="C50" s="3" t="s">
        <v>83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.75" customHeight="1" thickBot="1" x14ac:dyDescent="0.25">
      <c r="B51" s="49" t="s">
        <v>84</v>
      </c>
      <c r="C51" s="3" t="s">
        <v>85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7.25" customHeight="1" thickBot="1" x14ac:dyDescent="0.25">
      <c r="B52" s="49" t="s">
        <v>86</v>
      </c>
      <c r="C52" s="3" t="s">
        <v>87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54.75" customHeight="1" x14ac:dyDescent="0.2">
      <c r="B53" s="58" t="s">
        <v>88</v>
      </c>
      <c r="C53" s="2" t="s">
        <v>89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ht="13.5" thickBot="1" x14ac:dyDescent="0.25">
      <c r="B54" s="59"/>
      <c r="C54" s="3" t="s">
        <v>28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5.75" customHeight="1" thickBot="1" x14ac:dyDescent="0.25">
      <c r="B55" s="49" t="s">
        <v>90</v>
      </c>
      <c r="C55" s="3" t="s">
        <v>91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7.25" customHeight="1" thickBot="1" x14ac:dyDescent="0.25">
      <c r="B56" s="49" t="s">
        <v>92</v>
      </c>
      <c r="C56" s="3" t="s">
        <v>93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thickBot="1" x14ac:dyDescent="0.25">
      <c r="B57" s="73" t="s">
        <v>94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5"/>
    </row>
    <row r="58" spans="1:16" ht="45" customHeight="1" x14ac:dyDescent="0.2">
      <c r="B58" s="58" t="s">
        <v>95</v>
      </c>
      <c r="C58" s="2" t="s">
        <v>96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ht="13.5" thickBot="1" x14ac:dyDescent="0.25">
      <c r="B59" s="59"/>
      <c r="C59" s="3" t="s">
        <v>28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56.25" customHeight="1" thickBot="1" x14ac:dyDescent="0.25">
      <c r="B60" s="49" t="s">
        <v>97</v>
      </c>
      <c r="C60" s="3" t="s">
        <v>98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.75" customHeight="1" thickBot="1" x14ac:dyDescent="0.25">
      <c r="B61" s="49"/>
      <c r="C61" s="3" t="s">
        <v>99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4.25" customHeight="1" thickBot="1" x14ac:dyDescent="0.25">
      <c r="B62" s="49" t="s">
        <v>100</v>
      </c>
      <c r="C62" s="2" t="s">
        <v>101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44.25" customHeight="1" thickBot="1" x14ac:dyDescent="0.25">
      <c r="B63" s="5">
        <v>12</v>
      </c>
      <c r="C63" s="6" t="s">
        <v>102</v>
      </c>
      <c r="D63" s="7">
        <f t="shared" ref="D63:P63" si="0">D64+D77+D82+D85</f>
        <v>42221</v>
      </c>
      <c r="E63" s="7">
        <f t="shared" si="0"/>
        <v>59741</v>
      </c>
      <c r="F63" s="7">
        <f t="shared" si="0"/>
        <v>60321</v>
      </c>
      <c r="G63" s="7">
        <f t="shared" si="0"/>
        <v>79431</v>
      </c>
      <c r="H63" s="7">
        <f t="shared" si="0"/>
        <v>63470</v>
      </c>
      <c r="I63" s="7">
        <f t="shared" si="0"/>
        <v>0</v>
      </c>
      <c r="J63" s="7">
        <f t="shared" si="0"/>
        <v>0</v>
      </c>
      <c r="K63" s="7">
        <f t="shared" si="0"/>
        <v>0</v>
      </c>
      <c r="L63" s="7">
        <f t="shared" si="0"/>
        <v>0</v>
      </c>
      <c r="M63" s="7">
        <f t="shared" si="0"/>
        <v>0</v>
      </c>
      <c r="N63" s="7">
        <f t="shared" si="0"/>
        <v>0</v>
      </c>
      <c r="O63" s="7">
        <f t="shared" si="0"/>
        <v>0</v>
      </c>
      <c r="P63" s="7">
        <f t="shared" si="0"/>
        <v>305040</v>
      </c>
    </row>
    <row r="64" spans="1:16" s="10" customFormat="1" ht="75.75" customHeight="1" thickBot="1" x14ac:dyDescent="0.25">
      <c r="A64" s="8"/>
      <c r="B64" s="9" t="s">
        <v>103</v>
      </c>
      <c r="C64" s="9" t="s">
        <v>104</v>
      </c>
      <c r="D64" s="9">
        <f>D67+D68+D69+D70+D71+D72+D73+D74+D75+D76</f>
        <v>4220</v>
      </c>
      <c r="E64" s="9">
        <f t="shared" ref="E64:O64" si="1">E67+E68+E69+E70+E71+E72+E73+E74+E75+E76</f>
        <v>4503</v>
      </c>
      <c r="F64" s="9">
        <f t="shared" si="1"/>
        <v>4156</v>
      </c>
      <c r="G64" s="9">
        <f t="shared" si="1"/>
        <v>4292</v>
      </c>
      <c r="H64" s="9">
        <f t="shared" si="1"/>
        <v>3641</v>
      </c>
      <c r="I64" s="9">
        <f t="shared" si="1"/>
        <v>0</v>
      </c>
      <c r="J64" s="9">
        <f t="shared" si="1"/>
        <v>0</v>
      </c>
      <c r="K64" s="9">
        <f t="shared" si="1"/>
        <v>0</v>
      </c>
      <c r="L64" s="9">
        <f t="shared" si="1"/>
        <v>0</v>
      </c>
      <c r="M64" s="9">
        <f t="shared" si="1"/>
        <v>0</v>
      </c>
      <c r="N64" s="9">
        <f t="shared" si="1"/>
        <v>0</v>
      </c>
      <c r="O64" s="9">
        <f t="shared" si="1"/>
        <v>0</v>
      </c>
      <c r="P64" s="9">
        <f t="shared" ref="P64" si="2">P67+P68+P69+P70+P71+P72+P73+P74+P75</f>
        <v>20668</v>
      </c>
    </row>
    <row r="65" spans="2:16" ht="53.25" customHeight="1" thickBot="1" x14ac:dyDescent="0.25">
      <c r="B65" s="11">
        <v>1</v>
      </c>
      <c r="C65" s="12" t="s">
        <v>105</v>
      </c>
      <c r="D65" s="13"/>
      <c r="E65" s="13"/>
      <c r="F65" s="14"/>
      <c r="G65" s="13"/>
      <c r="H65" s="13"/>
      <c r="I65" s="13"/>
      <c r="J65" s="13"/>
      <c r="K65" s="13"/>
      <c r="L65" s="13"/>
      <c r="M65" s="13"/>
      <c r="N65" s="13"/>
      <c r="O65" s="13"/>
      <c r="P65" s="1">
        <f t="shared" ref="P65:P66" si="3">SUM(D65:O65)</f>
        <v>0</v>
      </c>
    </row>
    <row r="66" spans="2:16" ht="42" customHeight="1" thickBot="1" x14ac:dyDescent="0.25">
      <c r="B66" s="11">
        <v>2</v>
      </c>
      <c r="C66" s="15" t="s">
        <v>106</v>
      </c>
      <c r="D66" s="1">
        <v>116</v>
      </c>
      <c r="E66" s="1">
        <v>173</v>
      </c>
      <c r="F66" s="1">
        <v>165</v>
      </c>
      <c r="G66" s="1">
        <v>237</v>
      </c>
      <c r="H66" s="1">
        <v>155</v>
      </c>
      <c r="I66" s="1"/>
      <c r="J66" s="1"/>
      <c r="K66" s="1"/>
      <c r="L66" s="1"/>
      <c r="M66" s="1"/>
      <c r="N66" s="1"/>
      <c r="O66" s="1"/>
      <c r="P66" s="1">
        <f t="shared" si="3"/>
        <v>846</v>
      </c>
    </row>
    <row r="67" spans="2:16" ht="69.75" customHeight="1" thickBot="1" x14ac:dyDescent="0.25">
      <c r="B67" s="11">
        <v>3</v>
      </c>
      <c r="C67" s="12" t="s">
        <v>107</v>
      </c>
      <c r="D67" s="1">
        <v>1732</v>
      </c>
      <c r="E67" s="1">
        <v>1983</v>
      </c>
      <c r="F67" s="1">
        <v>1895</v>
      </c>
      <c r="G67" s="1">
        <v>1669</v>
      </c>
      <c r="H67" s="1">
        <v>1278</v>
      </c>
      <c r="I67" s="1"/>
      <c r="J67" s="1"/>
      <c r="K67" s="1"/>
      <c r="L67" s="1"/>
      <c r="M67" s="1"/>
      <c r="N67" s="1"/>
      <c r="O67" s="1"/>
      <c r="P67" s="1">
        <f>SUM(D67:O67)</f>
        <v>8557</v>
      </c>
    </row>
    <row r="68" spans="2:16" ht="67.5" customHeight="1" thickBot="1" x14ac:dyDescent="0.25">
      <c r="B68" s="11">
        <v>4</v>
      </c>
      <c r="C68" s="12" t="s">
        <v>108</v>
      </c>
      <c r="D68" s="1">
        <v>103</v>
      </c>
      <c r="E68" s="1">
        <v>208</v>
      </c>
      <c r="F68" s="1">
        <v>163</v>
      </c>
      <c r="G68" s="1">
        <v>252</v>
      </c>
      <c r="H68" s="1">
        <v>117</v>
      </c>
      <c r="I68" s="1"/>
      <c r="J68" s="1"/>
      <c r="K68" s="1"/>
      <c r="L68" s="1"/>
      <c r="M68" s="1"/>
      <c r="N68" s="1"/>
      <c r="O68" s="1"/>
      <c r="P68" s="1">
        <f>SUM(D68:O68)</f>
        <v>843</v>
      </c>
    </row>
    <row r="69" spans="2:16" ht="41.25" customHeight="1" thickBot="1" x14ac:dyDescent="0.25">
      <c r="B69" s="11">
        <v>5</v>
      </c>
      <c r="C69" s="12" t="s">
        <v>109</v>
      </c>
      <c r="D69" s="44">
        <v>144</v>
      </c>
      <c r="E69" s="1">
        <v>140</v>
      </c>
      <c r="F69" s="1">
        <v>122</v>
      </c>
      <c r="G69" s="1">
        <v>178</v>
      </c>
      <c r="H69" s="1">
        <v>132</v>
      </c>
      <c r="I69" s="1"/>
      <c r="J69" s="1"/>
      <c r="K69" s="1"/>
      <c r="L69" s="1"/>
      <c r="M69" s="1"/>
      <c r="N69" s="1"/>
      <c r="O69" s="1"/>
      <c r="P69" s="1">
        <f>SUM(D69:O69)</f>
        <v>716</v>
      </c>
    </row>
    <row r="70" spans="2:16" ht="56.45" customHeight="1" thickBot="1" x14ac:dyDescent="0.25">
      <c r="B70" s="11">
        <v>6</v>
      </c>
      <c r="C70" s="12" t="s">
        <v>110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ref="P70:P76" si="4">SUM(D70:O70)</f>
        <v>0</v>
      </c>
    </row>
    <row r="71" spans="2:16" ht="82.15" customHeight="1" thickBot="1" x14ac:dyDescent="0.25">
      <c r="B71" s="11">
        <v>7</v>
      </c>
      <c r="C71" s="42" t="s">
        <v>199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4"/>
        <v>0</v>
      </c>
    </row>
    <row r="72" spans="2:16" ht="33.6" customHeight="1" thickBot="1" x14ac:dyDescent="0.25">
      <c r="B72" s="11">
        <v>8</v>
      </c>
      <c r="C72" s="43" t="s">
        <v>200</v>
      </c>
      <c r="D72" s="1">
        <v>1760</v>
      </c>
      <c r="E72" s="1">
        <v>1657</v>
      </c>
      <c r="F72" s="1">
        <v>1481</v>
      </c>
      <c r="G72" s="1">
        <v>1562</v>
      </c>
      <c r="H72" s="1">
        <v>1602</v>
      </c>
      <c r="I72" s="1"/>
      <c r="J72" s="1"/>
      <c r="K72" s="1"/>
      <c r="L72" s="1"/>
      <c r="M72" s="1"/>
      <c r="N72" s="1"/>
      <c r="O72" s="1"/>
      <c r="P72" s="1">
        <f t="shared" si="4"/>
        <v>8062</v>
      </c>
    </row>
    <row r="73" spans="2:16" ht="84.6" customHeight="1" thickBot="1" x14ac:dyDescent="0.25">
      <c r="B73" s="11">
        <v>9</v>
      </c>
      <c r="C73" s="43" t="s">
        <v>201</v>
      </c>
      <c r="D73" s="1">
        <v>315</v>
      </c>
      <c r="E73" s="1">
        <v>348</v>
      </c>
      <c r="F73" s="1">
        <v>341</v>
      </c>
      <c r="G73" s="1">
        <v>441</v>
      </c>
      <c r="H73" s="1">
        <v>338</v>
      </c>
      <c r="I73" s="1"/>
      <c r="J73" s="1"/>
      <c r="K73" s="1"/>
      <c r="L73" s="1"/>
      <c r="M73" s="1"/>
      <c r="N73" s="1"/>
      <c r="O73" s="1"/>
      <c r="P73" s="1">
        <f t="shared" si="4"/>
        <v>1783</v>
      </c>
    </row>
    <row r="74" spans="2:16" ht="44.45" customHeight="1" thickBot="1" x14ac:dyDescent="0.25">
      <c r="B74" s="11">
        <v>10</v>
      </c>
      <c r="C74" s="43" t="s">
        <v>202</v>
      </c>
      <c r="D74" s="1">
        <v>116</v>
      </c>
      <c r="E74" s="1">
        <v>111</v>
      </c>
      <c r="F74" s="1">
        <v>113</v>
      </c>
      <c r="G74" s="1">
        <v>144</v>
      </c>
      <c r="H74" s="1">
        <v>98</v>
      </c>
      <c r="I74" s="1"/>
      <c r="J74" s="1"/>
      <c r="K74" s="1"/>
      <c r="L74" s="1"/>
      <c r="M74" s="1"/>
      <c r="N74" s="1"/>
      <c r="O74" s="1"/>
      <c r="P74" s="1">
        <f t="shared" si="4"/>
        <v>582</v>
      </c>
    </row>
    <row r="75" spans="2:16" ht="48.6" customHeight="1" thickBot="1" x14ac:dyDescent="0.25">
      <c r="B75" s="11">
        <v>11</v>
      </c>
      <c r="C75" s="43" t="s">
        <v>203</v>
      </c>
      <c r="D75" s="13">
        <v>21</v>
      </c>
      <c r="E75" s="14">
        <v>35</v>
      </c>
      <c r="F75" s="14">
        <v>22</v>
      </c>
      <c r="G75" s="14">
        <v>19</v>
      </c>
      <c r="H75" s="14">
        <v>28</v>
      </c>
      <c r="I75" s="14"/>
      <c r="J75" s="14"/>
      <c r="K75" s="14"/>
      <c r="L75" s="14"/>
      <c r="M75" s="14"/>
      <c r="N75" s="14"/>
      <c r="O75" s="14"/>
      <c r="P75" s="1">
        <f t="shared" si="4"/>
        <v>125</v>
      </c>
    </row>
    <row r="76" spans="2:16" ht="48.6" customHeight="1" thickBot="1" x14ac:dyDescent="0.25">
      <c r="B76" s="11"/>
      <c r="C76" s="43" t="s">
        <v>208</v>
      </c>
      <c r="D76" s="13">
        <v>29</v>
      </c>
      <c r="E76" s="14">
        <v>21</v>
      </c>
      <c r="F76" s="14">
        <v>19</v>
      </c>
      <c r="G76" s="14">
        <v>27</v>
      </c>
      <c r="H76" s="14">
        <v>48</v>
      </c>
      <c r="I76" s="14"/>
      <c r="J76" s="14"/>
      <c r="K76" s="14"/>
      <c r="L76" s="14"/>
      <c r="M76" s="14"/>
      <c r="N76" s="14"/>
      <c r="O76" s="14"/>
      <c r="P76" s="1">
        <f t="shared" si="4"/>
        <v>144</v>
      </c>
    </row>
    <row r="77" spans="2:16" ht="106.5" customHeight="1" thickBot="1" x14ac:dyDescent="0.25">
      <c r="B77" s="16" t="s">
        <v>112</v>
      </c>
      <c r="C77" s="17" t="s">
        <v>113</v>
      </c>
      <c r="D77" s="9">
        <f>D78+D79+D80+D81</f>
        <v>0</v>
      </c>
      <c r="E77" s="9">
        <f>E78+E79+E80+E81</f>
        <v>0</v>
      </c>
      <c r="F77" s="9">
        <f t="shared" ref="F77:P77" si="5">F78+F79+F80+F81</f>
        <v>0</v>
      </c>
      <c r="G77" s="9">
        <f t="shared" si="5"/>
        <v>0</v>
      </c>
      <c r="H77" s="9">
        <f t="shared" si="5"/>
        <v>0</v>
      </c>
      <c r="I77" s="9">
        <f t="shared" si="5"/>
        <v>0</v>
      </c>
      <c r="J77" s="9">
        <f t="shared" si="5"/>
        <v>0</v>
      </c>
      <c r="K77" s="9">
        <f t="shared" si="5"/>
        <v>0</v>
      </c>
      <c r="L77" s="9">
        <f t="shared" si="5"/>
        <v>0</v>
      </c>
      <c r="M77" s="9">
        <f t="shared" si="5"/>
        <v>0</v>
      </c>
      <c r="N77" s="9">
        <f t="shared" si="5"/>
        <v>0</v>
      </c>
      <c r="O77" s="9">
        <f t="shared" si="5"/>
        <v>0</v>
      </c>
      <c r="P77" s="9">
        <f t="shared" si="5"/>
        <v>0</v>
      </c>
    </row>
    <row r="78" spans="2:16" ht="15.75" customHeight="1" thickBot="1" x14ac:dyDescent="0.25">
      <c r="B78" s="11"/>
      <c r="C78" s="12" t="s">
        <v>115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>SUM(D78:O78)</f>
        <v>0</v>
      </c>
    </row>
    <row r="79" spans="2:16" ht="16.5" customHeight="1" thickBot="1" x14ac:dyDescent="0.25">
      <c r="B79" s="11"/>
      <c r="C79" s="12" t="s">
        <v>116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f>SUM(D79:O79)</f>
        <v>0</v>
      </c>
    </row>
    <row r="80" spans="2:16" ht="39" thickBot="1" x14ac:dyDescent="0.25">
      <c r="B80" s="11">
        <v>12</v>
      </c>
      <c r="C80" s="12" t="s">
        <v>117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>
        <f t="shared" ref="P80:P84" si="6">SUM(D80:O80)</f>
        <v>0</v>
      </c>
    </row>
    <row r="81" spans="2:16" ht="26.25" thickBot="1" x14ac:dyDescent="0.25">
      <c r="B81" s="11">
        <v>13</v>
      </c>
      <c r="C81" s="12" t="s">
        <v>118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6"/>
        <v>0</v>
      </c>
    </row>
    <row r="82" spans="2:16" ht="45" customHeight="1" thickBot="1" x14ac:dyDescent="0.25">
      <c r="B82" s="18" t="s">
        <v>119</v>
      </c>
      <c r="C82" s="19" t="s">
        <v>120</v>
      </c>
      <c r="D82" s="9">
        <f>D83+D84</f>
        <v>44</v>
      </c>
      <c r="E82" s="9">
        <f t="shared" ref="E82:P82" si="7">E83+E84</f>
        <v>79</v>
      </c>
      <c r="F82" s="9">
        <f t="shared" si="7"/>
        <v>49</v>
      </c>
      <c r="G82" s="9">
        <f t="shared" si="7"/>
        <v>49</v>
      </c>
      <c r="H82" s="9">
        <f t="shared" si="7"/>
        <v>79</v>
      </c>
      <c r="I82" s="9">
        <f t="shared" si="7"/>
        <v>0</v>
      </c>
      <c r="J82" s="9">
        <f t="shared" si="7"/>
        <v>0</v>
      </c>
      <c r="K82" s="9">
        <f t="shared" si="7"/>
        <v>0</v>
      </c>
      <c r="L82" s="9">
        <f t="shared" si="7"/>
        <v>0</v>
      </c>
      <c r="M82" s="9">
        <f t="shared" si="7"/>
        <v>0</v>
      </c>
      <c r="N82" s="9">
        <f t="shared" si="7"/>
        <v>0</v>
      </c>
      <c r="O82" s="9">
        <f t="shared" si="7"/>
        <v>0</v>
      </c>
      <c r="P82" s="9">
        <f t="shared" si="7"/>
        <v>300</v>
      </c>
    </row>
    <row r="83" spans="2:16" ht="44.25" customHeight="1" thickBot="1" x14ac:dyDescent="0.25">
      <c r="B83" s="49"/>
      <c r="C83" s="12" t="s">
        <v>117</v>
      </c>
      <c r="D83" s="1">
        <v>24</v>
      </c>
      <c r="E83" s="1">
        <v>50</v>
      </c>
      <c r="F83" s="1">
        <v>28</v>
      </c>
      <c r="G83" s="1">
        <v>28</v>
      </c>
      <c r="H83" s="1">
        <v>47</v>
      </c>
      <c r="I83" s="1"/>
      <c r="J83" s="1"/>
      <c r="K83" s="1"/>
      <c r="L83" s="1"/>
      <c r="M83" s="1"/>
      <c r="N83" s="1"/>
      <c r="O83" s="1"/>
      <c r="P83" s="1">
        <f t="shared" si="6"/>
        <v>177</v>
      </c>
    </row>
    <row r="84" spans="2:16" ht="30" customHeight="1" thickBot="1" x14ac:dyDescent="0.25">
      <c r="B84" s="49"/>
      <c r="C84" s="12" t="s">
        <v>118</v>
      </c>
      <c r="D84" s="1">
        <v>20</v>
      </c>
      <c r="E84" s="1">
        <v>29</v>
      </c>
      <c r="F84" s="1">
        <v>21</v>
      </c>
      <c r="G84" s="1">
        <v>21</v>
      </c>
      <c r="H84" s="1">
        <v>32</v>
      </c>
      <c r="I84" s="1"/>
      <c r="J84" s="1"/>
      <c r="K84" s="1"/>
      <c r="L84" s="1"/>
      <c r="M84" s="1"/>
      <c r="N84" s="1"/>
      <c r="O84" s="1"/>
      <c r="P84" s="1">
        <f t="shared" si="6"/>
        <v>123</v>
      </c>
    </row>
    <row r="85" spans="2:16" ht="30" customHeight="1" thickBot="1" x14ac:dyDescent="0.25">
      <c r="B85" s="20" t="s">
        <v>122</v>
      </c>
      <c r="C85" s="17" t="s">
        <v>123</v>
      </c>
      <c r="D85" s="21">
        <f t="shared" ref="D85:P85" si="8">D86+D93+D99</f>
        <v>37957</v>
      </c>
      <c r="E85" s="21">
        <f t="shared" si="8"/>
        <v>55159</v>
      </c>
      <c r="F85" s="21">
        <f t="shared" si="8"/>
        <v>56116</v>
      </c>
      <c r="G85" s="21">
        <f t="shared" si="8"/>
        <v>75090</v>
      </c>
      <c r="H85" s="21">
        <f t="shared" si="8"/>
        <v>59750</v>
      </c>
      <c r="I85" s="21">
        <f t="shared" si="8"/>
        <v>0</v>
      </c>
      <c r="J85" s="21">
        <f t="shared" si="8"/>
        <v>0</v>
      </c>
      <c r="K85" s="21">
        <f t="shared" si="8"/>
        <v>0</v>
      </c>
      <c r="L85" s="21">
        <f t="shared" si="8"/>
        <v>0</v>
      </c>
      <c r="M85" s="21">
        <f t="shared" si="8"/>
        <v>0</v>
      </c>
      <c r="N85" s="21">
        <f t="shared" si="8"/>
        <v>0</v>
      </c>
      <c r="O85" s="21">
        <f t="shared" si="8"/>
        <v>0</v>
      </c>
      <c r="P85" s="21">
        <f t="shared" si="8"/>
        <v>284072</v>
      </c>
    </row>
    <row r="86" spans="2:16" ht="53.25" customHeight="1" thickBot="1" x14ac:dyDescent="0.25">
      <c r="B86" s="22" t="s">
        <v>124</v>
      </c>
      <c r="C86" s="23" t="s">
        <v>125</v>
      </c>
      <c r="D86" s="24">
        <f t="shared" ref="D86:P86" si="9">D87+D88+D89</f>
        <v>701</v>
      </c>
      <c r="E86" s="24">
        <f t="shared" si="9"/>
        <v>727</v>
      </c>
      <c r="F86" s="24">
        <f t="shared" si="9"/>
        <v>661</v>
      </c>
      <c r="G86" s="24">
        <f t="shared" si="9"/>
        <v>757</v>
      </c>
      <c r="H86" s="24">
        <f t="shared" si="9"/>
        <v>527</v>
      </c>
      <c r="I86" s="24">
        <f t="shared" si="9"/>
        <v>0</v>
      </c>
      <c r="J86" s="24">
        <f t="shared" si="9"/>
        <v>0</v>
      </c>
      <c r="K86" s="24">
        <f t="shared" si="9"/>
        <v>0</v>
      </c>
      <c r="L86" s="24">
        <f t="shared" si="9"/>
        <v>0</v>
      </c>
      <c r="M86" s="24">
        <f t="shared" si="9"/>
        <v>0</v>
      </c>
      <c r="N86" s="24">
        <f t="shared" si="9"/>
        <v>0</v>
      </c>
      <c r="O86" s="24">
        <f t="shared" si="9"/>
        <v>0</v>
      </c>
      <c r="P86" s="24">
        <f t="shared" si="9"/>
        <v>3373</v>
      </c>
    </row>
    <row r="87" spans="2:16" ht="56.45" customHeight="1" thickBot="1" x14ac:dyDescent="0.25">
      <c r="B87" s="49">
        <v>14</v>
      </c>
      <c r="C87" s="12" t="s">
        <v>114</v>
      </c>
      <c r="D87" s="1">
        <v>701</v>
      </c>
      <c r="E87" s="1">
        <v>722</v>
      </c>
      <c r="F87" s="1">
        <v>658</v>
      </c>
      <c r="G87" s="1">
        <v>750</v>
      </c>
      <c r="H87" s="1">
        <v>523</v>
      </c>
      <c r="I87" s="1"/>
      <c r="J87" s="1"/>
      <c r="K87" s="1"/>
      <c r="L87" s="1"/>
      <c r="M87" s="1"/>
      <c r="N87" s="1"/>
      <c r="O87" s="1"/>
      <c r="P87" s="1">
        <f>SUM(D87:O87)</f>
        <v>3354</v>
      </c>
    </row>
    <row r="88" spans="2:16" ht="18" customHeight="1" thickBot="1" x14ac:dyDescent="0.25">
      <c r="B88" s="25"/>
      <c r="C88" s="26" t="s">
        <v>115</v>
      </c>
      <c r="D88" s="55">
        <v>0</v>
      </c>
      <c r="E88" s="55">
        <v>5</v>
      </c>
      <c r="F88" s="55">
        <v>2</v>
      </c>
      <c r="G88" s="55">
        <v>7</v>
      </c>
      <c r="H88" s="55">
        <v>3</v>
      </c>
      <c r="I88" s="55"/>
      <c r="J88" s="55"/>
      <c r="K88" s="55"/>
      <c r="L88" s="55"/>
      <c r="M88" s="55"/>
      <c r="N88" s="55"/>
      <c r="O88" s="55"/>
      <c r="P88" s="55">
        <f>SUM(D88:O88)</f>
        <v>17</v>
      </c>
    </row>
    <row r="89" spans="2:16" ht="17.25" customHeight="1" thickBot="1" x14ac:dyDescent="0.25">
      <c r="B89" s="51"/>
      <c r="C89" s="40" t="s">
        <v>116</v>
      </c>
      <c r="D89" s="45">
        <v>0</v>
      </c>
      <c r="E89" s="28">
        <v>0</v>
      </c>
      <c r="F89" s="28">
        <v>1</v>
      </c>
      <c r="G89" s="28">
        <v>0</v>
      </c>
      <c r="H89" s="28">
        <v>1</v>
      </c>
      <c r="I89" s="28"/>
      <c r="J89" s="28"/>
      <c r="K89" s="28"/>
      <c r="L89" s="28"/>
      <c r="M89" s="28"/>
      <c r="N89" s="28"/>
      <c r="O89" s="28"/>
      <c r="P89" s="39">
        <f>SUM(D89:O89)</f>
        <v>2</v>
      </c>
    </row>
    <row r="90" spans="2:16" ht="43.9" customHeight="1" thickBot="1" x14ac:dyDescent="0.25">
      <c r="B90" s="53"/>
      <c r="C90" s="27" t="s">
        <v>117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39">
        <f t="shared" ref="P90:P92" si="10">SUM(D90:O90)</f>
        <v>0</v>
      </c>
    </row>
    <row r="91" spans="2:16" ht="30.6" customHeight="1" thickBot="1" x14ac:dyDescent="0.25">
      <c r="B91" s="25"/>
      <c r="C91" s="12" t="s">
        <v>118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54"/>
      <c r="P91" s="25">
        <f t="shared" si="10"/>
        <v>0</v>
      </c>
    </row>
    <row r="92" spans="2:16" ht="37.15" customHeight="1" thickBot="1" x14ac:dyDescent="0.25">
      <c r="B92" s="41">
        <v>15</v>
      </c>
      <c r="C92" s="27" t="s">
        <v>111</v>
      </c>
      <c r="D92" s="25"/>
      <c r="E92" s="25"/>
      <c r="F92" s="25"/>
      <c r="G92" s="25"/>
      <c r="H92" s="52"/>
      <c r="I92" s="25"/>
      <c r="J92" s="25"/>
      <c r="K92" s="25"/>
      <c r="L92" s="25"/>
      <c r="M92" s="25"/>
      <c r="N92" s="25"/>
      <c r="O92" s="25"/>
      <c r="P92" s="25">
        <f t="shared" si="10"/>
        <v>0</v>
      </c>
    </row>
    <row r="93" spans="2:16" ht="27" customHeight="1" x14ac:dyDescent="0.2">
      <c r="B93" s="69" t="s">
        <v>126</v>
      </c>
      <c r="C93" s="29" t="s">
        <v>127</v>
      </c>
      <c r="D93" s="71">
        <f>D96+D97+D98</f>
        <v>0</v>
      </c>
      <c r="E93" s="71">
        <f t="shared" ref="E93:P93" si="11">E96+E97+E98</f>
        <v>0</v>
      </c>
      <c r="F93" s="71">
        <f t="shared" si="11"/>
        <v>0</v>
      </c>
      <c r="G93" s="71">
        <f t="shared" si="11"/>
        <v>0</v>
      </c>
      <c r="H93" s="71">
        <f t="shared" si="11"/>
        <v>0</v>
      </c>
      <c r="I93" s="71">
        <f t="shared" si="11"/>
        <v>0</v>
      </c>
      <c r="J93" s="71">
        <f t="shared" si="11"/>
        <v>0</v>
      </c>
      <c r="K93" s="71">
        <f t="shared" si="11"/>
        <v>0</v>
      </c>
      <c r="L93" s="71">
        <f t="shared" si="11"/>
        <v>0</v>
      </c>
      <c r="M93" s="71">
        <f t="shared" si="11"/>
        <v>0</v>
      </c>
      <c r="N93" s="71">
        <f t="shared" si="11"/>
        <v>0</v>
      </c>
      <c r="O93" s="71">
        <f t="shared" si="11"/>
        <v>0</v>
      </c>
      <c r="P93" s="71">
        <f t="shared" si="11"/>
        <v>0</v>
      </c>
    </row>
    <row r="94" spans="2:16" ht="12.75" customHeight="1" x14ac:dyDescent="0.2">
      <c r="B94" s="69"/>
      <c r="C94" s="29" t="s">
        <v>128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ht="14.25" customHeight="1" thickBot="1" x14ac:dyDescent="0.25">
      <c r="B95" s="70"/>
      <c r="C95" s="30" t="s">
        <v>129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2:16" ht="27.75" customHeight="1" thickBot="1" x14ac:dyDescent="0.25">
      <c r="B96" s="11">
        <v>16</v>
      </c>
      <c r="C96" s="12" t="s">
        <v>130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9">
        <f t="shared" ref="P96:P98" si="12">SUM(D96:O96)</f>
        <v>0</v>
      </c>
    </row>
    <row r="97" spans="2:16" ht="33" customHeight="1" thickBot="1" x14ac:dyDescent="0.25">
      <c r="B97" s="11">
        <v>17</v>
      </c>
      <c r="C97" s="12" t="s">
        <v>131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9">
        <f t="shared" si="12"/>
        <v>0</v>
      </c>
    </row>
    <row r="98" spans="2:16" ht="68.45" customHeight="1" thickBot="1" x14ac:dyDescent="0.25">
      <c r="B98" s="11">
        <v>18</v>
      </c>
      <c r="C98" s="12" t="s">
        <v>132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9">
        <f t="shared" si="12"/>
        <v>0</v>
      </c>
    </row>
    <row r="99" spans="2:16" ht="25.5" customHeight="1" x14ac:dyDescent="0.2">
      <c r="B99" s="68" t="s">
        <v>133</v>
      </c>
      <c r="C99" s="29" t="s">
        <v>127</v>
      </c>
      <c r="D99" s="68">
        <f>D102+D103+D104</f>
        <v>37256</v>
      </c>
      <c r="E99" s="68">
        <f t="shared" ref="E99:O99" si="13">E102+E103+E104</f>
        <v>54432</v>
      </c>
      <c r="F99" s="68">
        <f t="shared" si="13"/>
        <v>55455</v>
      </c>
      <c r="G99" s="68">
        <f t="shared" si="13"/>
        <v>74333</v>
      </c>
      <c r="H99" s="68">
        <f t="shared" si="13"/>
        <v>59223</v>
      </c>
      <c r="I99" s="68">
        <f t="shared" si="13"/>
        <v>0</v>
      </c>
      <c r="J99" s="68">
        <f t="shared" si="13"/>
        <v>0</v>
      </c>
      <c r="K99" s="68">
        <f t="shared" si="13"/>
        <v>0</v>
      </c>
      <c r="L99" s="68">
        <f t="shared" si="13"/>
        <v>0</v>
      </c>
      <c r="M99" s="68">
        <f t="shared" si="13"/>
        <v>0</v>
      </c>
      <c r="N99" s="68">
        <f t="shared" si="13"/>
        <v>0</v>
      </c>
      <c r="O99" s="68">
        <f t="shared" si="13"/>
        <v>0</v>
      </c>
      <c r="P99" s="68">
        <f>SUM(D99:O99)</f>
        <v>280699</v>
      </c>
    </row>
    <row r="100" spans="2:16" ht="26.25" customHeight="1" x14ac:dyDescent="0.2">
      <c r="B100" s="69"/>
      <c r="C100" s="29" t="s">
        <v>134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 ht="18" customHeight="1" thickBot="1" x14ac:dyDescent="0.25">
      <c r="B101" s="70"/>
      <c r="C101" s="30" t="s">
        <v>129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 ht="22.5" customHeight="1" thickBot="1" x14ac:dyDescent="0.25">
      <c r="B102" s="49">
        <v>19</v>
      </c>
      <c r="C102" s="26" t="s">
        <v>115</v>
      </c>
      <c r="D102" s="1">
        <v>30880</v>
      </c>
      <c r="E102" s="1">
        <v>38055</v>
      </c>
      <c r="F102" s="1">
        <v>39416</v>
      </c>
      <c r="G102" s="1">
        <v>56900</v>
      </c>
      <c r="H102" s="1">
        <v>45378</v>
      </c>
      <c r="I102" s="1"/>
      <c r="J102" s="1"/>
      <c r="K102" s="1"/>
      <c r="L102" s="1"/>
      <c r="M102" s="1"/>
      <c r="N102" s="1"/>
      <c r="O102" s="1"/>
      <c r="P102" s="1">
        <f>SUM(D102:O102)</f>
        <v>210629</v>
      </c>
    </row>
    <row r="103" spans="2:16" ht="22.5" customHeight="1" thickBot="1" x14ac:dyDescent="0.25">
      <c r="B103" s="51">
        <v>20</v>
      </c>
      <c r="C103" s="27" t="s">
        <v>116</v>
      </c>
      <c r="D103" s="28">
        <v>2351</v>
      </c>
      <c r="E103" s="28">
        <v>2182</v>
      </c>
      <c r="F103" s="28">
        <v>2031</v>
      </c>
      <c r="G103" s="28">
        <v>2413</v>
      </c>
      <c r="H103" s="28">
        <v>1748</v>
      </c>
      <c r="I103" s="28"/>
      <c r="J103" s="28"/>
      <c r="K103" s="28"/>
      <c r="L103" s="28"/>
      <c r="M103" s="28"/>
      <c r="N103" s="28"/>
      <c r="O103" s="28"/>
      <c r="P103" s="28">
        <f>SUM(D103:O103)</f>
        <v>10725</v>
      </c>
    </row>
    <row r="104" spans="2:16" ht="64.5" thickBot="1" x14ac:dyDescent="0.25">
      <c r="B104" s="25">
        <v>21</v>
      </c>
      <c r="C104" s="27" t="s">
        <v>209</v>
      </c>
      <c r="D104" s="46">
        <v>4025</v>
      </c>
      <c r="E104" s="46">
        <v>14195</v>
      </c>
      <c r="F104" s="46">
        <v>14008</v>
      </c>
      <c r="G104" s="55">
        <v>15020</v>
      </c>
      <c r="H104" s="55">
        <v>12097</v>
      </c>
      <c r="I104" s="55"/>
      <c r="J104" s="55"/>
      <c r="K104" s="55"/>
      <c r="L104" s="55"/>
      <c r="M104" s="55"/>
      <c r="N104" s="55"/>
      <c r="O104" s="55"/>
      <c r="P104" s="25">
        <f>SUM(D104:O104)</f>
        <v>59345</v>
      </c>
    </row>
    <row r="105" spans="2:16" ht="32.25" customHeight="1" x14ac:dyDescent="0.2">
      <c r="B105" s="58" t="s">
        <v>135</v>
      </c>
      <c r="C105" s="2" t="s">
        <v>136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2:16" ht="13.5" thickBot="1" x14ac:dyDescent="0.25">
      <c r="B106" s="59"/>
      <c r="C106" s="3" t="s">
        <v>28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ht="29.25" customHeight="1" thickBot="1" x14ac:dyDescent="0.25">
      <c r="B107" s="49" t="s">
        <v>137</v>
      </c>
      <c r="C107" s="3" t="s">
        <v>138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41.25" customHeight="1" x14ac:dyDescent="0.2">
      <c r="B108" s="58" t="s">
        <v>139</v>
      </c>
      <c r="C108" s="2" t="s">
        <v>140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</row>
    <row r="109" spans="2:16" ht="16.5" customHeight="1" thickBot="1" x14ac:dyDescent="0.25">
      <c r="B109" s="59"/>
      <c r="C109" s="3" t="s">
        <v>141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ht="79.5" customHeight="1" x14ac:dyDescent="0.2">
      <c r="B110" s="58" t="s">
        <v>142</v>
      </c>
      <c r="C110" s="2" t="s">
        <v>143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</row>
    <row r="111" spans="2:16" ht="12" customHeight="1" thickBot="1" x14ac:dyDescent="0.25">
      <c r="B111" s="59"/>
      <c r="C111" s="3" t="s">
        <v>129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ht="29.25" customHeight="1" thickBot="1" x14ac:dyDescent="0.25">
      <c r="B112" s="49"/>
      <c r="C112" s="3" t="s">
        <v>99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36.75" customHeight="1" x14ac:dyDescent="0.2">
      <c r="B113" s="58" t="s">
        <v>144</v>
      </c>
      <c r="C113" s="2" t="s">
        <v>145</v>
      </c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2:16" ht="15.75" customHeight="1" thickBot="1" x14ac:dyDescent="0.25">
      <c r="B114" s="59"/>
      <c r="C114" s="3" t="s">
        <v>129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ht="26.25" customHeight="1" thickBot="1" x14ac:dyDescent="0.25">
      <c r="B115" s="49"/>
      <c r="C115" s="3" t="s">
        <v>146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37.5" customHeight="1" x14ac:dyDescent="0.2">
      <c r="B116" s="58" t="s">
        <v>147</v>
      </c>
      <c r="C116" s="2" t="s">
        <v>148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</row>
    <row r="117" spans="2:16" ht="15" customHeight="1" thickBot="1" x14ac:dyDescent="0.25">
      <c r="B117" s="59"/>
      <c r="C117" s="3" t="s">
        <v>129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ht="28.5" customHeight="1" thickBot="1" x14ac:dyDescent="0.25">
      <c r="B118" s="49"/>
      <c r="C118" s="3" t="s">
        <v>146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6.75" customHeight="1" x14ac:dyDescent="0.2">
      <c r="B119" s="58" t="s">
        <v>149</v>
      </c>
      <c r="C119" s="2" t="s">
        <v>150</v>
      </c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  <row r="120" spans="2:16" ht="12.75" customHeight="1" thickBot="1" x14ac:dyDescent="0.25">
      <c r="B120" s="59"/>
      <c r="C120" s="3" t="s">
        <v>141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ht="63" customHeight="1" x14ac:dyDescent="0.2">
      <c r="B121" s="63" t="s">
        <v>151</v>
      </c>
      <c r="C121" s="2" t="s">
        <v>152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</row>
    <row r="122" spans="2:16" ht="15.75" customHeight="1" x14ac:dyDescent="0.2">
      <c r="B122" s="66"/>
      <c r="C122" s="2" t="s">
        <v>153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2:16" ht="12.75" customHeight="1" thickBot="1" x14ac:dyDescent="0.25">
      <c r="B123" s="64"/>
      <c r="C123" s="3" t="s">
        <v>129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ht="37.5" customHeight="1" thickBot="1" x14ac:dyDescent="0.25">
      <c r="B124" s="49"/>
      <c r="C124" s="3" t="s">
        <v>146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51" x14ac:dyDescent="0.2">
      <c r="B125" s="63" t="s">
        <v>154</v>
      </c>
      <c r="C125" s="2" t="s">
        <v>155</v>
      </c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</row>
    <row r="126" spans="2:16" ht="13.5" thickBot="1" x14ac:dyDescent="0.25">
      <c r="B126" s="64"/>
      <c r="C126" s="3" t="s">
        <v>129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ht="26.25" thickBot="1" x14ac:dyDescent="0.25">
      <c r="B127" s="49"/>
      <c r="C127" s="3" t="s">
        <v>146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8.25" x14ac:dyDescent="0.2">
      <c r="B128" s="63" t="s">
        <v>156</v>
      </c>
      <c r="C128" s="2" t="s">
        <v>157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2:16" x14ac:dyDescent="0.2">
      <c r="B129" s="66"/>
      <c r="C129" s="2" t="s">
        <v>158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2:16" ht="13.5" thickBot="1" x14ac:dyDescent="0.25">
      <c r="B130" s="64"/>
      <c r="C130" s="3" t="s">
        <v>129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</row>
    <row r="131" spans="2:16" ht="26.25" thickBot="1" x14ac:dyDescent="0.25">
      <c r="B131" s="49"/>
      <c r="C131" s="3" t="s">
        <v>146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39" thickBot="1" x14ac:dyDescent="0.25">
      <c r="B132" s="49" t="s">
        <v>159</v>
      </c>
      <c r="C132" s="3" t="s">
        <v>160</v>
      </c>
      <c r="D132" s="1"/>
      <c r="E132" s="1"/>
      <c r="F132" s="1"/>
      <c r="G132" s="1"/>
      <c r="H132" s="1" t="s">
        <v>121</v>
      </c>
      <c r="I132" s="1"/>
      <c r="J132" s="1"/>
      <c r="K132" s="1"/>
      <c r="L132" s="1"/>
      <c r="M132" s="1" t="s">
        <v>121</v>
      </c>
      <c r="N132" s="1" t="s">
        <v>121</v>
      </c>
      <c r="O132" s="1" t="s">
        <v>121</v>
      </c>
      <c r="P132" s="1" t="s">
        <v>121</v>
      </c>
    </row>
    <row r="133" spans="2:16" ht="13.5" thickBot="1" x14ac:dyDescent="0.25">
      <c r="B133" s="50" t="s">
        <v>161</v>
      </c>
      <c r="C133" s="3" t="s">
        <v>162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3.5" thickBot="1" x14ac:dyDescent="0.25">
      <c r="B134" s="50" t="s">
        <v>163</v>
      </c>
      <c r="C134" s="3" t="s">
        <v>164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3.5" thickBot="1" x14ac:dyDescent="0.25">
      <c r="B135" s="50" t="s">
        <v>165</v>
      </c>
      <c r="C135" s="3" t="s">
        <v>166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51.75" thickBot="1" x14ac:dyDescent="0.25">
      <c r="B136" s="50" t="s">
        <v>167</v>
      </c>
      <c r="C136" s="3" t="s">
        <v>168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3.5" thickBot="1" x14ac:dyDescent="0.25">
      <c r="B137" s="50" t="s">
        <v>169</v>
      </c>
      <c r="C137" s="3" t="s">
        <v>170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26.25" thickBot="1" x14ac:dyDescent="0.25">
      <c r="B138" s="50" t="s">
        <v>171</v>
      </c>
      <c r="C138" s="3" t="s">
        <v>172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3.5" thickBot="1" x14ac:dyDescent="0.25">
      <c r="B139" s="50" t="s">
        <v>173</v>
      </c>
      <c r="C139" s="3" t="s">
        <v>174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51" x14ac:dyDescent="0.2">
      <c r="B140" s="58" t="s">
        <v>175</v>
      </c>
      <c r="C140" s="2" t="s">
        <v>176</v>
      </c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2:16" ht="13.5" thickBot="1" x14ac:dyDescent="0.25">
      <c r="B141" s="59"/>
      <c r="C141" s="3" t="s">
        <v>141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2:16" x14ac:dyDescent="0.2">
      <c r="B142" s="63" t="s">
        <v>177</v>
      </c>
      <c r="C142" s="2" t="s">
        <v>178</v>
      </c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2:16" ht="38.25" x14ac:dyDescent="0.2">
      <c r="B143" s="66"/>
      <c r="C143" s="2" t="s">
        <v>179</v>
      </c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2:16" ht="13.5" thickBot="1" x14ac:dyDescent="0.25">
      <c r="B144" s="64"/>
      <c r="C144" s="3" t="s">
        <v>129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 ht="26.25" thickBot="1" x14ac:dyDescent="0.25">
      <c r="B145" s="49"/>
      <c r="C145" s="3" t="s">
        <v>146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25.5" x14ac:dyDescent="0.2">
      <c r="B146" s="63" t="s">
        <v>180</v>
      </c>
      <c r="C146" s="2" t="s">
        <v>181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2:16" ht="13.5" thickBot="1" x14ac:dyDescent="0.25">
      <c r="B147" s="64"/>
      <c r="C147" s="3" t="s">
        <v>129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2:16" ht="26.25" thickBot="1" x14ac:dyDescent="0.25">
      <c r="B148" s="49"/>
      <c r="C148" s="3" t="s">
        <v>146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25.5" x14ac:dyDescent="0.2">
      <c r="B149" s="63" t="s">
        <v>182</v>
      </c>
      <c r="C149" s="2" t="s">
        <v>183</v>
      </c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2:16" ht="13.5" thickBot="1" x14ac:dyDescent="0.25">
      <c r="B150" s="64"/>
      <c r="C150" s="3" t="s">
        <v>129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</row>
    <row r="151" spans="2:16" ht="26.25" thickBot="1" x14ac:dyDescent="0.25">
      <c r="B151" s="49"/>
      <c r="C151" s="3" t="s">
        <v>146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25.5" x14ac:dyDescent="0.2">
      <c r="B152" s="58" t="s">
        <v>184</v>
      </c>
      <c r="C152" s="2" t="s">
        <v>59</v>
      </c>
      <c r="D152" s="58"/>
      <c r="E152" s="58"/>
      <c r="F152" s="58"/>
      <c r="G152" s="58"/>
      <c r="H152" s="58" t="s">
        <v>121</v>
      </c>
      <c r="I152" s="58"/>
      <c r="J152" s="58"/>
      <c r="K152" s="58"/>
      <c r="L152" s="58"/>
      <c r="M152" s="58" t="s">
        <v>121</v>
      </c>
      <c r="N152" s="58" t="s">
        <v>121</v>
      </c>
      <c r="O152" s="58" t="s">
        <v>121</v>
      </c>
      <c r="P152" s="58" t="s">
        <v>121</v>
      </c>
    </row>
    <row r="153" spans="2:16" ht="27" customHeight="1" thickBot="1" x14ac:dyDescent="0.25">
      <c r="B153" s="59"/>
      <c r="C153" s="3" t="s">
        <v>60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 ht="51.75" thickBot="1" x14ac:dyDescent="0.25">
      <c r="B154" s="49" t="s">
        <v>185</v>
      </c>
      <c r="C154" s="3" t="s">
        <v>62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55.5" customHeight="1" thickBot="1" x14ac:dyDescent="0.25">
      <c r="B155" s="31" t="s">
        <v>186</v>
      </c>
      <c r="C155" s="32" t="s">
        <v>187</v>
      </c>
      <c r="D155" s="33"/>
      <c r="E155" s="33"/>
      <c r="F155" s="33"/>
      <c r="G155" s="33"/>
      <c r="H155" s="33" t="s">
        <v>121</v>
      </c>
      <c r="I155" s="33"/>
      <c r="J155" s="33"/>
      <c r="K155" s="33"/>
      <c r="L155" s="33"/>
      <c r="M155" s="33" t="s">
        <v>121</v>
      </c>
      <c r="N155" s="33" t="s">
        <v>121</v>
      </c>
      <c r="O155" s="33" t="s">
        <v>121</v>
      </c>
      <c r="P155" s="33">
        <f>SUM(D155:O155)</f>
        <v>0</v>
      </c>
    </row>
    <row r="156" spans="2:16" ht="64.5" thickBot="1" x14ac:dyDescent="0.25">
      <c r="B156" s="49" t="s">
        <v>188</v>
      </c>
      <c r="C156" s="3" t="s">
        <v>189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44">
        <f>SUM(D156:O156)</f>
        <v>0</v>
      </c>
    </row>
    <row r="157" spans="2:16" ht="53.25" customHeight="1" thickBot="1" x14ac:dyDescent="0.25">
      <c r="B157" s="49" t="s">
        <v>190</v>
      </c>
      <c r="C157" s="3" t="s">
        <v>191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44">
        <f>SUM(D157:O157)</f>
        <v>0</v>
      </c>
    </row>
    <row r="159" spans="2:16" s="36" customFormat="1" ht="27.75" customHeight="1" x14ac:dyDescent="0.25">
      <c r="B159" s="60" t="s">
        <v>192</v>
      </c>
      <c r="C159" s="60"/>
      <c r="D159" s="34" t="s">
        <v>204</v>
      </c>
      <c r="E159" s="34"/>
      <c r="F159" s="34"/>
      <c r="G159" s="48"/>
      <c r="H159" s="48"/>
      <c r="I159" s="48"/>
      <c r="J159" s="35"/>
      <c r="K159" s="35"/>
      <c r="L159" s="35"/>
      <c r="M159" s="35"/>
      <c r="N159" s="35"/>
    </row>
    <row r="160" spans="2:16" s="36" customFormat="1" ht="15.75" customHeight="1" x14ac:dyDescent="0.25">
      <c r="B160" s="56" t="s">
        <v>193</v>
      </c>
      <c r="C160" s="56"/>
      <c r="D160" s="56" t="s">
        <v>205</v>
      </c>
      <c r="E160" s="56"/>
      <c r="F160" s="56"/>
      <c r="G160" s="56"/>
      <c r="H160" s="56"/>
      <c r="I160" s="56"/>
    </row>
    <row r="161" spans="2:9" s="36" customFormat="1" ht="18" customHeight="1" x14ac:dyDescent="0.25">
      <c r="B161" s="47" t="s">
        <v>194</v>
      </c>
      <c r="C161" s="47"/>
      <c r="D161" s="56" t="s">
        <v>206</v>
      </c>
      <c r="E161" s="56"/>
      <c r="F161" s="56"/>
      <c r="G161" s="56"/>
      <c r="H161" s="56"/>
      <c r="I161" s="37"/>
    </row>
    <row r="162" spans="2:9" s="36" customFormat="1" ht="35.25" customHeight="1" x14ac:dyDescent="0.25">
      <c r="B162" s="56" t="s">
        <v>195</v>
      </c>
      <c r="C162" s="56"/>
      <c r="D162" s="56" t="s">
        <v>207</v>
      </c>
      <c r="E162" s="56"/>
      <c r="F162" s="56"/>
      <c r="G162" s="56"/>
      <c r="H162" s="56"/>
      <c r="I162" s="37"/>
    </row>
    <row r="163" spans="2:9" s="36" customFormat="1" ht="15.75" x14ac:dyDescent="0.25">
      <c r="B163" s="37"/>
      <c r="C163" s="37"/>
      <c r="D163" s="37"/>
      <c r="E163" s="37"/>
      <c r="F163" s="38" t="s">
        <v>196</v>
      </c>
      <c r="G163" s="37"/>
      <c r="H163" s="37"/>
      <c r="I163" s="37"/>
    </row>
    <row r="164" spans="2:9" s="36" customFormat="1" ht="15.75" x14ac:dyDescent="0.25">
      <c r="B164" s="37" t="s">
        <v>197</v>
      </c>
      <c r="C164" s="37" t="s">
        <v>210</v>
      </c>
      <c r="D164" s="57" t="s">
        <v>198</v>
      </c>
      <c r="E164" s="57"/>
      <c r="F164" s="57"/>
      <c r="G164" s="37"/>
      <c r="H164" s="37"/>
      <c r="I164" s="37"/>
    </row>
    <row r="209" spans="2:6" ht="15.75" x14ac:dyDescent="0.25">
      <c r="B209" s="37"/>
      <c r="C209" s="37"/>
      <c r="D209" s="57"/>
      <c r="E209" s="57"/>
      <c r="F209" s="57"/>
    </row>
  </sheetData>
  <mergeCells count="392">
    <mergeCell ref="B2:P2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13:B14"/>
    <mergeCell ref="C13:C14"/>
    <mergeCell ref="D13:F13"/>
    <mergeCell ref="G13:I13"/>
    <mergeCell ref="J13:L13"/>
    <mergeCell ref="M13:O13"/>
    <mergeCell ref="P13:P14"/>
    <mergeCell ref="B15:P15"/>
    <mergeCell ref="B16:B17"/>
    <mergeCell ref="D16:D17"/>
    <mergeCell ref="E16:E17"/>
    <mergeCell ref="F16:F17"/>
    <mergeCell ref="G16:G17"/>
    <mergeCell ref="H16:H17"/>
    <mergeCell ref="I16:I17"/>
    <mergeCell ref="P16:P17"/>
    <mergeCell ref="J16:J17"/>
    <mergeCell ref="K16:K17"/>
    <mergeCell ref="L16:L17"/>
    <mergeCell ref="M16:M17"/>
    <mergeCell ref="N16:N17"/>
    <mergeCell ref="O16:O17"/>
    <mergeCell ref="O20:O21"/>
    <mergeCell ref="P20:P21"/>
    <mergeCell ref="B24:B25"/>
    <mergeCell ref="D24:D25"/>
    <mergeCell ref="E24:E25"/>
    <mergeCell ref="F24:F25"/>
    <mergeCell ref="G24:G25"/>
    <mergeCell ref="N24:N25"/>
    <mergeCell ref="O24:O25"/>
    <mergeCell ref="P24:P25"/>
    <mergeCell ref="J24:J25"/>
    <mergeCell ref="K24:K25"/>
    <mergeCell ref="L24:L25"/>
    <mergeCell ref="M24:M25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F26:F27"/>
    <mergeCell ref="G26:G27"/>
    <mergeCell ref="H26:H27"/>
    <mergeCell ref="I26:I27"/>
    <mergeCell ref="H24:H25"/>
    <mergeCell ref="I24:I25"/>
    <mergeCell ref="L20:L21"/>
    <mergeCell ref="M20:M21"/>
    <mergeCell ref="N20:N21"/>
    <mergeCell ref="P26:P27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J26:J27"/>
    <mergeCell ref="K26:K27"/>
    <mergeCell ref="L26:L27"/>
    <mergeCell ref="M26:M27"/>
    <mergeCell ref="N26:N27"/>
    <mergeCell ref="O26:O27"/>
    <mergeCell ref="L32:L33"/>
    <mergeCell ref="M32:M33"/>
    <mergeCell ref="N32:N33"/>
    <mergeCell ref="O32:O33"/>
    <mergeCell ref="P32:P33"/>
    <mergeCell ref="B26:B27"/>
    <mergeCell ref="D26:D27"/>
    <mergeCell ref="E26:E27"/>
    <mergeCell ref="B35:B36"/>
    <mergeCell ref="D35:D36"/>
    <mergeCell ref="E35:E36"/>
    <mergeCell ref="F35:F36"/>
    <mergeCell ref="G35:G36"/>
    <mergeCell ref="N35:N36"/>
    <mergeCell ref="O35:O36"/>
    <mergeCell ref="P35:P36"/>
    <mergeCell ref="B39:B40"/>
    <mergeCell ref="D39:D40"/>
    <mergeCell ref="E39:E40"/>
    <mergeCell ref="F39:F40"/>
    <mergeCell ref="G39:G40"/>
    <mergeCell ref="H39:H40"/>
    <mergeCell ref="I39:I40"/>
    <mergeCell ref="H35:H36"/>
    <mergeCell ref="I35:I36"/>
    <mergeCell ref="J35:J36"/>
    <mergeCell ref="K35:K36"/>
    <mergeCell ref="L35:L36"/>
    <mergeCell ref="M35:M36"/>
    <mergeCell ref="P39:P40"/>
    <mergeCell ref="J39:J40"/>
    <mergeCell ref="K39:K40"/>
    <mergeCell ref="O53:O54"/>
    <mergeCell ref="P53:P54"/>
    <mergeCell ref="B57:P57"/>
    <mergeCell ref="K53:K54"/>
    <mergeCell ref="L53:L54"/>
    <mergeCell ref="M53:M54"/>
    <mergeCell ref="L39:L40"/>
    <mergeCell ref="M39:M40"/>
    <mergeCell ref="N39:N40"/>
    <mergeCell ref="O39:O40"/>
    <mergeCell ref="L47:L49"/>
    <mergeCell ref="M47:M49"/>
    <mergeCell ref="N47:N49"/>
    <mergeCell ref="O47:O49"/>
    <mergeCell ref="P47:P49"/>
    <mergeCell ref="B47:B49"/>
    <mergeCell ref="D47:D49"/>
    <mergeCell ref="E47:E49"/>
    <mergeCell ref="F47:F49"/>
    <mergeCell ref="G47:G49"/>
    <mergeCell ref="H47:H49"/>
    <mergeCell ref="I47:I49"/>
    <mergeCell ref="J47:J49"/>
    <mergeCell ref="K47:K49"/>
    <mergeCell ref="H53:H54"/>
    <mergeCell ref="I53:I54"/>
    <mergeCell ref="J53:J54"/>
    <mergeCell ref="B53:B54"/>
    <mergeCell ref="D53:D54"/>
    <mergeCell ref="E53:E54"/>
    <mergeCell ref="F53:F54"/>
    <mergeCell ref="G53:G54"/>
    <mergeCell ref="N53:N54"/>
    <mergeCell ref="P93:P95"/>
    <mergeCell ref="O58:O59"/>
    <mergeCell ref="P58:P59"/>
    <mergeCell ref="B93:B95"/>
    <mergeCell ref="D93:D95"/>
    <mergeCell ref="E93:E95"/>
    <mergeCell ref="F93:F95"/>
    <mergeCell ref="G93:G95"/>
    <mergeCell ref="H93:H95"/>
    <mergeCell ref="I93:I95"/>
    <mergeCell ref="J93:J95"/>
    <mergeCell ref="I58:I59"/>
    <mergeCell ref="J58:J59"/>
    <mergeCell ref="K58:K59"/>
    <mergeCell ref="L58:L59"/>
    <mergeCell ref="M58:M59"/>
    <mergeCell ref="N58:N59"/>
    <mergeCell ref="B58:B59"/>
    <mergeCell ref="D58:D59"/>
    <mergeCell ref="E58:E59"/>
    <mergeCell ref="F58:F59"/>
    <mergeCell ref="G58:G59"/>
    <mergeCell ref="H58:H59"/>
    <mergeCell ref="E99:E101"/>
    <mergeCell ref="F99:F101"/>
    <mergeCell ref="G99:G101"/>
    <mergeCell ref="H99:H101"/>
    <mergeCell ref="K93:K95"/>
    <mergeCell ref="L93:L95"/>
    <mergeCell ref="M93:M95"/>
    <mergeCell ref="N93:N95"/>
    <mergeCell ref="O93:O95"/>
    <mergeCell ref="K105:K106"/>
    <mergeCell ref="L105:L106"/>
    <mergeCell ref="M105:M106"/>
    <mergeCell ref="N105:N106"/>
    <mergeCell ref="O105:O106"/>
    <mergeCell ref="P105:P106"/>
    <mergeCell ref="O99:O101"/>
    <mergeCell ref="P99:P101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I99:I101"/>
    <mergeCell ref="J99:J101"/>
    <mergeCell ref="K99:K101"/>
    <mergeCell ref="L99:L101"/>
    <mergeCell ref="M99:M101"/>
    <mergeCell ref="N99:N101"/>
    <mergeCell ref="B99:B101"/>
    <mergeCell ref="D99:D101"/>
    <mergeCell ref="P110:P111"/>
    <mergeCell ref="O108:O109"/>
    <mergeCell ref="P108:P109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I108:I109"/>
    <mergeCell ref="J108:J109"/>
    <mergeCell ref="K108:K109"/>
    <mergeCell ref="L108:L109"/>
    <mergeCell ref="M108:M109"/>
    <mergeCell ref="N108:N109"/>
    <mergeCell ref="B108:B109"/>
    <mergeCell ref="D108:D109"/>
    <mergeCell ref="E108:E109"/>
    <mergeCell ref="F108:F109"/>
    <mergeCell ref="G108:G109"/>
    <mergeCell ref="H108:H109"/>
    <mergeCell ref="E113:E114"/>
    <mergeCell ref="F113:F114"/>
    <mergeCell ref="G113:G114"/>
    <mergeCell ref="H113:H114"/>
    <mergeCell ref="K110:K111"/>
    <mergeCell ref="L110:L111"/>
    <mergeCell ref="M110:M111"/>
    <mergeCell ref="N110:N111"/>
    <mergeCell ref="O110:O111"/>
    <mergeCell ref="K116:K117"/>
    <mergeCell ref="L116:L117"/>
    <mergeCell ref="M116:M117"/>
    <mergeCell ref="N116:N117"/>
    <mergeCell ref="O116:O117"/>
    <mergeCell ref="P116:P117"/>
    <mergeCell ref="O113:O114"/>
    <mergeCell ref="P113:P114"/>
    <mergeCell ref="B116:B117"/>
    <mergeCell ref="D116:D117"/>
    <mergeCell ref="E116:E117"/>
    <mergeCell ref="F116:F117"/>
    <mergeCell ref="G116:G117"/>
    <mergeCell ref="H116:H117"/>
    <mergeCell ref="I116:I117"/>
    <mergeCell ref="J116:J117"/>
    <mergeCell ref="I113:I114"/>
    <mergeCell ref="J113:J114"/>
    <mergeCell ref="K113:K114"/>
    <mergeCell ref="L113:L114"/>
    <mergeCell ref="M113:M114"/>
    <mergeCell ref="N113:N114"/>
    <mergeCell ref="B113:B114"/>
    <mergeCell ref="D113:D114"/>
    <mergeCell ref="P121:P123"/>
    <mergeCell ref="O119:O120"/>
    <mergeCell ref="P119:P120"/>
    <mergeCell ref="B121:B123"/>
    <mergeCell ref="D121:D123"/>
    <mergeCell ref="E121:E123"/>
    <mergeCell ref="F121:F123"/>
    <mergeCell ref="G121:G123"/>
    <mergeCell ref="H121:H123"/>
    <mergeCell ref="I121:I123"/>
    <mergeCell ref="J121:J123"/>
    <mergeCell ref="I119:I120"/>
    <mergeCell ref="J119:J120"/>
    <mergeCell ref="K119:K120"/>
    <mergeCell ref="L119:L120"/>
    <mergeCell ref="M119:M120"/>
    <mergeCell ref="N119:N120"/>
    <mergeCell ref="B119:B120"/>
    <mergeCell ref="D119:D120"/>
    <mergeCell ref="E119:E120"/>
    <mergeCell ref="F119:F120"/>
    <mergeCell ref="G119:G120"/>
    <mergeCell ref="H119:H120"/>
    <mergeCell ref="E125:E126"/>
    <mergeCell ref="F125:F126"/>
    <mergeCell ref="G125:G126"/>
    <mergeCell ref="H125:H126"/>
    <mergeCell ref="K121:K123"/>
    <mergeCell ref="L121:L123"/>
    <mergeCell ref="M121:M123"/>
    <mergeCell ref="N121:N123"/>
    <mergeCell ref="O121:O123"/>
    <mergeCell ref="K128:K130"/>
    <mergeCell ref="L128:L130"/>
    <mergeCell ref="M128:M130"/>
    <mergeCell ref="N128:N130"/>
    <mergeCell ref="O128:O130"/>
    <mergeCell ref="P128:P130"/>
    <mergeCell ref="O125:O126"/>
    <mergeCell ref="P125:P126"/>
    <mergeCell ref="B128:B130"/>
    <mergeCell ref="D128:D130"/>
    <mergeCell ref="E128:E130"/>
    <mergeCell ref="F128:F130"/>
    <mergeCell ref="G128:G130"/>
    <mergeCell ref="H128:H130"/>
    <mergeCell ref="I128:I130"/>
    <mergeCell ref="J128:J130"/>
    <mergeCell ref="I125:I126"/>
    <mergeCell ref="J125:J126"/>
    <mergeCell ref="K125:K126"/>
    <mergeCell ref="L125:L126"/>
    <mergeCell ref="M125:M126"/>
    <mergeCell ref="N125:N126"/>
    <mergeCell ref="B125:B126"/>
    <mergeCell ref="D125:D126"/>
    <mergeCell ref="P142:P144"/>
    <mergeCell ref="O140:O141"/>
    <mergeCell ref="P140:P141"/>
    <mergeCell ref="B142:B144"/>
    <mergeCell ref="D142:D144"/>
    <mergeCell ref="E142:E144"/>
    <mergeCell ref="F142:F144"/>
    <mergeCell ref="G142:G144"/>
    <mergeCell ref="H142:H144"/>
    <mergeCell ref="I142:I144"/>
    <mergeCell ref="J142:J144"/>
    <mergeCell ref="I140:I141"/>
    <mergeCell ref="J140:J141"/>
    <mergeCell ref="K140:K141"/>
    <mergeCell ref="L140:L141"/>
    <mergeCell ref="M140:M141"/>
    <mergeCell ref="N140:N141"/>
    <mergeCell ref="B140:B141"/>
    <mergeCell ref="D140:D141"/>
    <mergeCell ref="E140:E141"/>
    <mergeCell ref="F140:F141"/>
    <mergeCell ref="G140:G141"/>
    <mergeCell ref="H140:H141"/>
    <mergeCell ref="E146:E147"/>
    <mergeCell ref="F146:F147"/>
    <mergeCell ref="G146:G147"/>
    <mergeCell ref="H146:H147"/>
    <mergeCell ref="K142:K144"/>
    <mergeCell ref="L142:L144"/>
    <mergeCell ref="M142:M144"/>
    <mergeCell ref="N142:N144"/>
    <mergeCell ref="O142:O144"/>
    <mergeCell ref="K149:K150"/>
    <mergeCell ref="L149:L150"/>
    <mergeCell ref="M149:M150"/>
    <mergeCell ref="N149:N150"/>
    <mergeCell ref="O149:O150"/>
    <mergeCell ref="P149:P150"/>
    <mergeCell ref="O146:O147"/>
    <mergeCell ref="P146:P147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I146:I147"/>
    <mergeCell ref="J146:J147"/>
    <mergeCell ref="K146:K147"/>
    <mergeCell ref="L146:L147"/>
    <mergeCell ref="M146:M147"/>
    <mergeCell ref="N146:N147"/>
    <mergeCell ref="B146:B147"/>
    <mergeCell ref="D146:D147"/>
    <mergeCell ref="B162:C162"/>
    <mergeCell ref="D162:H162"/>
    <mergeCell ref="D164:F164"/>
    <mergeCell ref="D209:F209"/>
    <mergeCell ref="O152:O153"/>
    <mergeCell ref="P152:P153"/>
    <mergeCell ref="B159:C159"/>
    <mergeCell ref="B160:C160"/>
    <mergeCell ref="D160:I160"/>
    <mergeCell ref="D161:H161"/>
    <mergeCell ref="I152:I153"/>
    <mergeCell ref="J152:J153"/>
    <mergeCell ref="K152:K153"/>
    <mergeCell ref="L152:L153"/>
    <mergeCell ref="M152:M153"/>
    <mergeCell ref="N152:N153"/>
    <mergeCell ref="B152:B153"/>
    <mergeCell ref="D152:D153"/>
    <mergeCell ref="E152:E153"/>
    <mergeCell ref="F152:F153"/>
    <mergeCell ref="G152:G153"/>
    <mergeCell ref="H152:H153"/>
  </mergeCells>
  <pageMargins left="0.11811023622047244" right="0.11811023622047244" top="0.15748031496062992" bottom="0.15748031496062992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2021-06-01T13:20:27Z</cp:lastPrinted>
  <dcterms:created xsi:type="dcterms:W3CDTF">2018-06-04T06:16:07Z</dcterms:created>
  <dcterms:modified xsi:type="dcterms:W3CDTF">2021-06-01T13:22:08Z</dcterms:modified>
</cp:coreProperties>
</file>